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O9" i="1" l="1"/>
  <c r="N9" i="1"/>
  <c r="M9" i="1"/>
  <c r="E22" i="1" l="1"/>
  <c r="P22" i="1" l="1"/>
  <c r="O22" i="1"/>
  <c r="N22" i="1"/>
  <c r="M22" i="1"/>
  <c r="L22" i="1"/>
  <c r="K22" i="1"/>
  <c r="J22" i="1"/>
  <c r="I22" i="1"/>
  <c r="H22" i="1"/>
  <c r="G22" i="1"/>
  <c r="F22" i="1"/>
</calcChain>
</file>

<file path=xl/sharedStrings.xml><?xml version="1.0" encoding="utf-8"?>
<sst xmlns="http://schemas.openxmlformats.org/spreadsheetml/2006/main" count="84" uniqueCount="53">
  <si>
    <t>NO</t>
  </si>
  <si>
    <t>Nombre</t>
  </si>
  <si>
    <t>Cargo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</si>
  <si>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</si>
  <si>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</si>
  <si>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</si>
  <si>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</si>
  <si>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</si>
  <si>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</si>
  <si>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</si>
  <si>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</si>
  <si>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</si>
  <si>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</si>
  <si>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</si>
  <si>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</si>
  <si>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</si>
  <si>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</si>
  <si>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</si>
  <si>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</si>
  <si>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</si>
  <si>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</si>
  <si>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ANDREA JIMENEZ SANTANA</t>
  </si>
  <si>
    <t>SECRETARIA</t>
  </si>
  <si>
    <t>FIJO</t>
  </si>
  <si>
    <t>2.11.1.01</t>
  </si>
  <si>
    <t>FRANCIA SANTANA</t>
  </si>
  <si>
    <t>CONSERJE</t>
  </si>
  <si>
    <t>FRANCISCO ANTONIO MIESES</t>
  </si>
  <si>
    <t>AUXILIAR ADMINISTRATIVO (A)</t>
  </si>
  <si>
    <t>GOBERNADOR CIVIL</t>
  </si>
  <si>
    <t>CARRERA ADMINISTRATIVA</t>
  </si>
  <si>
    <t>JOSE MERCEDES</t>
  </si>
  <si>
    <t>CHOFER</t>
  </si>
  <si>
    <t>KARY VANESSA HILTON PEGUERO</t>
  </si>
  <si>
    <t>MARCIA ELENA MARTINEZ</t>
  </si>
  <si>
    <t>CONTADORA</t>
  </si>
  <si>
    <t>YULAY ESTHER CEDANO RAMIREZ</t>
  </si>
  <si>
    <t>TOTAL:</t>
  </si>
  <si>
    <t xml:space="preserve">                          MINISTERIO DE INTERIOR Y POLICÍA </t>
  </si>
  <si>
    <t xml:space="preserve">                         GOBERNACIÓN PROVINCIAL DE LA ROMANA</t>
  </si>
  <si>
    <t xml:space="preserve">                       NÓMINA DE SUELDOS: EMPLEADOS FIJOS</t>
  </si>
  <si>
    <t xml:space="preserve">Licda. Ivelisse Mercedes Méndez </t>
  </si>
  <si>
    <t xml:space="preserve">         Gobernadora Provincial de La Romana                              </t>
  </si>
  <si>
    <t xml:space="preserve">YESENIA OZORIO FERRAND </t>
  </si>
  <si>
    <t>TRAMITE DE PENSIÓN</t>
  </si>
  <si>
    <t>IVELISSE MERCEDES MÉNDEZ</t>
  </si>
  <si>
    <t>GUILLERMO MEJÍA JOSE</t>
  </si>
  <si>
    <t>FRANCIA DUCOUDRAY MEJÍA</t>
  </si>
  <si>
    <t>MARIA CRISTINA MARTIN NÚÑEZ</t>
  </si>
  <si>
    <t>FÉLIX MANUEL UBIERA BERIHUETE</t>
  </si>
  <si>
    <t>ASISTENTE</t>
  </si>
  <si>
    <t xml:space="preserve">                        CORRESPONDIENTE AL MES DE SEPTIEMBRE 2025</t>
  </si>
  <si>
    <t>CRISTIAN RICARDO RIJO MERCEDES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</si>
</sst>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  <numFmt numFmtId="166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43" fontId="2" fillId="0" borderId="0" xfId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2" borderId="1" xfId="2" applyFont="1" applyFill="1" applyBorder="1"/>
    <xf numFmtId="0" fontId="0" fillId="0" borderId="1" xfId="0" applyBorder="1"/>
    <xf numFmtId="4" fontId="0" fillId="0" borderId="1" xfId="0" applyNumberFormat="1" applyBorder="1"/>
    <xf numFmtId="43" fontId="4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Border="1"/>
    <xf numFmtId="165" fontId="6" fillId="0" borderId="0" xfId="0" applyNumberFormat="1" applyFont="1" applyBorder="1" applyAlignment="1">
      <alignment vertical="center"/>
    </xf>
    <xf numFmtId="0" fontId="0" fillId="0" borderId="0" xfId="0" applyAlignment="1"/>
    <xf numFmtId="0" fontId="10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0" fontId="10" fillId="0" borderId="2" xfId="0" applyFont="1" applyBorder="1" applyAlignment="1"/>
    <xf numFmtId="43" fontId="2" fillId="3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2" fillId="4" borderId="1" xfId="1" applyFont="1" applyFill="1" applyBorder="1" applyAlignment="1">
      <alignment horizontal="center" vertical="center" wrapText="1"/>
    </xf>
    <xf numFmtId="44" fontId="0" fillId="2" borderId="1" xfId="2" applyFont="1" applyFill="1" applyBorder="1" applyAlignment="1">
      <alignment horizontal="right"/>
    </xf>
    <xf numFmtId="0" fontId="0" fillId="0" borderId="1" xfId="0" applyFill="1" applyBorder="1"/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43" fontId="3" fillId="4" borderId="5" xfId="1" applyFont="1" applyFill="1" applyBorder="1" applyAlignment="1">
      <alignment horizontal="center" vertical="center" wrapText="1"/>
    </xf>
    <xf numFmtId="43" fontId="3" fillId="4" borderId="6" xfId="1" applyFont="1" applyFill="1" applyBorder="1" applyAlignment="1">
      <alignment horizontal="center" vertical="center" wrapText="1"/>
    </xf>
    <xf numFmtId="43" fontId="2" fillId="4" borderId="4" xfId="1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0" fillId="2" borderId="1" xfId="0" applyNumberFormat="1" applyFill="1" applyBorder="1" applyAlignment="1">
      <alignment horizontal="right"/>
    </xf>
    <xf numFmtId="44" fontId="0" fillId="0" borderId="1" xfId="2" applyFont="1" applyBorder="1"/>
    <xf numFmtId="0" fontId="0" fillId="2" borderId="7" xfId="0" applyFill="1" applyBorder="1"/>
  </cellXfs>
  <cellStyles count="4">
    <cellStyle name="Millares" xfId="1" builtinId="3"/>
    <cellStyle name="Millares 2" xfId="3"/>
    <cellStyle name="Moneda" xfId="2" builtinId="4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28575</xdr:rowOff>
    </xdr:from>
    <xdr:to>
      <xdr:col>8</xdr:col>
      <xdr:colOff>338555</xdr:colOff>
      <xdr:row>0</xdr:row>
      <xdr:rowOff>1257300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5" y="28575"/>
          <a:ext cx="2024480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zoomScaleNormal="100" workbookViewId="0">
      <selection activeCell="B28" sqref="B28"/>
    </sheetView>
  </sheetViews>
  <sheetFormatPr baseColWidth="10" defaultRowHeight="15"/>
  <cols>
    <col min="1" max="1" width="4.28515625" customWidth="1"/>
    <col min="2" max="2" width="31" customWidth="1"/>
    <col min="3" max="3" width="29.42578125" customWidth="1"/>
    <col min="4" max="4" width="27" customWidth="1"/>
    <col min="14" max="14" width="11.5703125" customWidth="1"/>
    <col min="16" max="16" width="11.7109375" bestFit="1" customWidth="1"/>
  </cols>
  <sheetData>
    <row r="1" spans="1:17" ht="117.75" customHeight="1">
      <c r="A1" s="30" t="s">
        <v>38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18.75">
      <c r="A2" s="29" t="s">
        <v>39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8.75">
      <c r="A3" s="38" t="s">
        <v>40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15" customHeight="1">
      <c r="A4" s="38" t="s">
        <v>51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7" ht="15" customHeight="1">
      <c r="A5" s="39" t="s">
        <v>0</v>
      </c>
      <c r="B5" s="31" t="s">
        <v>1</v>
      </c>
      <c r="C5" s="31" t="s">
        <v>2</v>
      </c>
      <c r="D5" s="31" t="s">
        <v>3</v>
      </c>
      <c r="E5" s="31" t="s">
        <v>4</v>
      </c>
      <c r="F5" s="31" t="s">
        <v>5</v>
      </c>
      <c r="G5" s="31" t="s">
        <v>6</v>
      </c>
      <c r="H5" s="34" t="s">
        <v>7</v>
      </c>
      <c r="I5" s="35"/>
      <c r="J5" s="35"/>
      <c r="K5" s="35"/>
      <c r="L5" s="35"/>
      <c r="M5" s="36" t="s">
        <v>8</v>
      </c>
      <c r="N5" s="42"/>
      <c r="O5" s="37"/>
      <c r="P5" s="31" t="s">
        <v>9</v>
      </c>
      <c r="Q5" s="31" t="s">
        <v>10</v>
      </c>
    </row>
    <row r="6" spans="1:17">
      <c r="A6" s="40"/>
      <c r="B6" s="32"/>
      <c r="C6" s="32"/>
      <c r="D6" s="32"/>
      <c r="E6" s="32"/>
      <c r="F6" s="32"/>
      <c r="G6" s="32"/>
      <c r="H6" s="36" t="s">
        <v>11</v>
      </c>
      <c r="I6" s="37"/>
      <c r="J6" s="45" t="s">
        <v>12</v>
      </c>
      <c r="K6" s="43" t="s">
        <v>13</v>
      </c>
      <c r="L6" s="44"/>
      <c r="M6" s="31" t="s">
        <v>14</v>
      </c>
      <c r="N6" s="31" t="s">
        <v>15</v>
      </c>
      <c r="O6" s="31" t="s">
        <v>16</v>
      </c>
      <c r="P6" s="32"/>
      <c r="Q6" s="32"/>
    </row>
    <row r="7" spans="1:17" ht="25.5">
      <c r="A7" s="41"/>
      <c r="B7" s="33"/>
      <c r="C7" s="33"/>
      <c r="D7" s="33"/>
      <c r="E7" s="33"/>
      <c r="F7" s="33"/>
      <c r="G7" s="33"/>
      <c r="H7" s="26" t="s">
        <v>17</v>
      </c>
      <c r="I7" s="26" t="s">
        <v>18</v>
      </c>
      <c r="J7" s="46"/>
      <c r="K7" s="26" t="s">
        <v>19</v>
      </c>
      <c r="L7" s="26" t="s">
        <v>20</v>
      </c>
      <c r="M7" s="33"/>
      <c r="N7" s="33"/>
      <c r="O7" s="33"/>
      <c r="P7" s="33"/>
      <c r="Q7" s="33"/>
    </row>
    <row r="8" spans="1:17">
      <c r="A8" s="2">
        <v>1</v>
      </c>
      <c r="B8" s="5" t="s">
        <v>21</v>
      </c>
      <c r="C8" s="5" t="s">
        <v>22</v>
      </c>
      <c r="D8" s="3" t="s">
        <v>23</v>
      </c>
      <c r="E8" s="6">
        <v>13500</v>
      </c>
      <c r="F8" s="4">
        <v>0</v>
      </c>
      <c r="G8" s="4">
        <v>25</v>
      </c>
      <c r="H8" s="4">
        <v>387.45</v>
      </c>
      <c r="I8" s="4">
        <v>958.49999999999989</v>
      </c>
      <c r="J8" s="4">
        <v>175.5</v>
      </c>
      <c r="K8" s="4">
        <v>410.4</v>
      </c>
      <c r="L8" s="4">
        <v>957.15000000000009</v>
      </c>
      <c r="M8" s="4">
        <v>2889</v>
      </c>
      <c r="N8" s="4">
        <v>822.85</v>
      </c>
      <c r="O8" s="4">
        <v>1915.65</v>
      </c>
      <c r="P8" s="6">
        <v>12677.15</v>
      </c>
      <c r="Q8" s="2" t="s">
        <v>24</v>
      </c>
    </row>
    <row r="9" spans="1:17">
      <c r="A9" s="2">
        <v>2</v>
      </c>
      <c r="B9" s="5" t="s">
        <v>52</v>
      </c>
      <c r="C9" s="5" t="s">
        <v>28</v>
      </c>
      <c r="D9" s="48" t="s">
        <v>23</v>
      </c>
      <c r="E9" s="49">
        <v>26000</v>
      </c>
      <c r="F9" s="50">
        <v>0</v>
      </c>
      <c r="G9" s="4">
        <v>25</v>
      </c>
      <c r="H9" s="4">
        <v>746.2</v>
      </c>
      <c r="I9" s="50">
        <v>1846</v>
      </c>
      <c r="J9" s="4">
        <v>338</v>
      </c>
      <c r="K9" s="4">
        <v>790.4</v>
      </c>
      <c r="L9" s="4">
        <v>1843.4</v>
      </c>
      <c r="M9" s="4">
        <f t="shared" ref="M9" si="0">SUM(G9:K9)</f>
        <v>3745.6</v>
      </c>
      <c r="N9" s="4">
        <f t="shared" ref="N9" si="1">G9+J9+E9+F9</f>
        <v>26363</v>
      </c>
      <c r="O9" s="4">
        <f t="shared" ref="O9" si="2">H9+K9</f>
        <v>1536.6</v>
      </c>
      <c r="P9" s="6">
        <v>24438.400000000001</v>
      </c>
      <c r="Q9" s="2" t="s">
        <v>24</v>
      </c>
    </row>
    <row r="10" spans="1:17">
      <c r="A10" s="2">
        <v>3</v>
      </c>
      <c r="B10" s="5" t="s">
        <v>49</v>
      </c>
      <c r="C10" s="5" t="s">
        <v>50</v>
      </c>
      <c r="D10" s="3" t="s">
        <v>23</v>
      </c>
      <c r="E10" s="6">
        <v>60000</v>
      </c>
      <c r="F10" s="4">
        <v>3486.68</v>
      </c>
      <c r="G10" s="4">
        <v>25</v>
      </c>
      <c r="H10" s="4">
        <v>1722</v>
      </c>
      <c r="I10" s="4">
        <v>4260</v>
      </c>
      <c r="J10" s="4">
        <v>780</v>
      </c>
      <c r="K10" s="4">
        <v>1824</v>
      </c>
      <c r="L10" s="4">
        <v>4254</v>
      </c>
      <c r="M10" s="4">
        <v>12840</v>
      </c>
      <c r="N10" s="4">
        <v>7057.68</v>
      </c>
      <c r="O10" s="4">
        <v>8514</v>
      </c>
      <c r="P10" s="6">
        <v>52942.32</v>
      </c>
      <c r="Q10" s="2" t="s">
        <v>24</v>
      </c>
    </row>
    <row r="11" spans="1:17">
      <c r="A11" s="51">
        <v>4</v>
      </c>
      <c r="B11" s="5" t="s">
        <v>47</v>
      </c>
      <c r="C11" s="5" t="s">
        <v>22</v>
      </c>
      <c r="D11" s="3" t="s">
        <v>23</v>
      </c>
      <c r="E11" s="6">
        <v>15000</v>
      </c>
      <c r="F11" s="4">
        <v>0</v>
      </c>
      <c r="G11" s="4">
        <v>25</v>
      </c>
      <c r="H11" s="4">
        <v>430.5</v>
      </c>
      <c r="I11" s="4">
        <v>1065</v>
      </c>
      <c r="J11" s="4">
        <v>195</v>
      </c>
      <c r="K11" s="4">
        <v>456</v>
      </c>
      <c r="L11" s="4">
        <v>1063.5</v>
      </c>
      <c r="M11" s="4">
        <v>3210</v>
      </c>
      <c r="N11" s="4">
        <v>911.5</v>
      </c>
      <c r="O11" s="4">
        <v>2128.5</v>
      </c>
      <c r="P11" s="6">
        <v>14088.5</v>
      </c>
      <c r="Q11" s="2" t="s">
        <v>24</v>
      </c>
    </row>
    <row r="12" spans="1:17">
      <c r="A12" s="2">
        <v>5</v>
      </c>
      <c r="B12" s="5" t="s">
        <v>25</v>
      </c>
      <c r="C12" s="5" t="s">
        <v>26</v>
      </c>
      <c r="D12" s="3" t="s">
        <v>23</v>
      </c>
      <c r="E12" s="6">
        <v>10000</v>
      </c>
      <c r="F12" s="4">
        <v>0</v>
      </c>
      <c r="G12" s="4">
        <v>25</v>
      </c>
      <c r="H12" s="4">
        <v>287</v>
      </c>
      <c r="I12" s="4">
        <v>709.99999999999989</v>
      </c>
      <c r="J12" s="4">
        <v>130</v>
      </c>
      <c r="K12" s="4">
        <v>304</v>
      </c>
      <c r="L12" s="4">
        <v>709</v>
      </c>
      <c r="M12" s="4">
        <v>2140</v>
      </c>
      <c r="N12" s="4">
        <v>616</v>
      </c>
      <c r="O12" s="4">
        <v>1419</v>
      </c>
      <c r="P12" s="6">
        <v>9384</v>
      </c>
      <c r="Q12" s="2" t="s">
        <v>24</v>
      </c>
    </row>
    <row r="13" spans="1:17">
      <c r="A13" s="2">
        <v>6</v>
      </c>
      <c r="B13" s="5" t="s">
        <v>27</v>
      </c>
      <c r="C13" s="5" t="s">
        <v>26</v>
      </c>
      <c r="D13" s="3" t="s">
        <v>23</v>
      </c>
      <c r="E13" s="6">
        <v>10000</v>
      </c>
      <c r="F13" s="4">
        <v>0</v>
      </c>
      <c r="G13" s="4">
        <v>25</v>
      </c>
      <c r="H13" s="4">
        <v>287</v>
      </c>
      <c r="I13" s="4">
        <v>709.99999999999989</v>
      </c>
      <c r="J13" s="4">
        <v>130</v>
      </c>
      <c r="K13" s="4">
        <v>304</v>
      </c>
      <c r="L13" s="4">
        <v>709</v>
      </c>
      <c r="M13" s="4">
        <v>2140</v>
      </c>
      <c r="N13" s="4">
        <v>616</v>
      </c>
      <c r="O13" s="4">
        <v>1419</v>
      </c>
      <c r="P13" s="6">
        <v>9384</v>
      </c>
      <c r="Q13" s="2" t="s">
        <v>24</v>
      </c>
    </row>
    <row r="14" spans="1:17">
      <c r="A14" s="2">
        <v>7</v>
      </c>
      <c r="B14" s="5" t="s">
        <v>46</v>
      </c>
      <c r="C14" s="5" t="s">
        <v>28</v>
      </c>
      <c r="D14" s="3" t="s">
        <v>23</v>
      </c>
      <c r="E14" s="6">
        <v>19000</v>
      </c>
      <c r="F14" s="4">
        <v>0</v>
      </c>
      <c r="G14" s="4">
        <v>25</v>
      </c>
      <c r="H14" s="4">
        <v>545.29999999999995</v>
      </c>
      <c r="I14" s="4">
        <v>1348.9999999999998</v>
      </c>
      <c r="J14" s="4">
        <v>247</v>
      </c>
      <c r="K14" s="4">
        <v>577.6</v>
      </c>
      <c r="L14" s="4">
        <v>1347.1000000000001</v>
      </c>
      <c r="M14" s="4">
        <v>4066</v>
      </c>
      <c r="N14" s="4">
        <v>1147.9000000000001</v>
      </c>
      <c r="O14" s="4">
        <v>2696.1</v>
      </c>
      <c r="P14" s="6">
        <v>17852.099999999999</v>
      </c>
      <c r="Q14" s="2" t="s">
        <v>24</v>
      </c>
    </row>
    <row r="15" spans="1:17">
      <c r="A15" s="2">
        <v>8</v>
      </c>
      <c r="B15" s="5" t="s">
        <v>45</v>
      </c>
      <c r="C15" s="5" t="s">
        <v>29</v>
      </c>
      <c r="D15" s="3" t="s">
        <v>30</v>
      </c>
      <c r="E15" s="6">
        <v>150000</v>
      </c>
      <c r="F15" s="4">
        <v>23866.62</v>
      </c>
      <c r="G15" s="4">
        <v>25</v>
      </c>
      <c r="H15" s="4">
        <v>4305</v>
      </c>
      <c r="I15" s="4">
        <v>10649.999999999998</v>
      </c>
      <c r="J15" s="4">
        <v>1950</v>
      </c>
      <c r="K15" s="4">
        <v>4560</v>
      </c>
      <c r="L15" s="4">
        <v>10635</v>
      </c>
      <c r="M15" s="4">
        <v>32100</v>
      </c>
      <c r="N15" s="4">
        <v>32756.62</v>
      </c>
      <c r="O15" s="4">
        <v>21285</v>
      </c>
      <c r="P15" s="6">
        <v>117243.38</v>
      </c>
      <c r="Q15" s="2" t="s">
        <v>24</v>
      </c>
    </row>
    <row r="16" spans="1:17">
      <c r="A16" s="2">
        <v>9</v>
      </c>
      <c r="B16" s="5" t="s">
        <v>31</v>
      </c>
      <c r="C16" s="5" t="s">
        <v>32</v>
      </c>
      <c r="D16" s="3" t="s">
        <v>23</v>
      </c>
      <c r="E16" s="6">
        <v>12500</v>
      </c>
      <c r="F16" s="4">
        <v>0</v>
      </c>
      <c r="G16" s="4">
        <v>25</v>
      </c>
      <c r="H16" s="4">
        <v>358.75</v>
      </c>
      <c r="I16" s="4">
        <v>887.49999999999989</v>
      </c>
      <c r="J16" s="4">
        <v>162.5</v>
      </c>
      <c r="K16" s="4">
        <v>380</v>
      </c>
      <c r="L16" s="4">
        <v>886.25000000000011</v>
      </c>
      <c r="M16" s="4">
        <v>2675</v>
      </c>
      <c r="N16" s="4">
        <v>763.75</v>
      </c>
      <c r="O16" s="4">
        <v>1773.75</v>
      </c>
      <c r="P16" s="6">
        <v>11736.25</v>
      </c>
      <c r="Q16" s="2" t="s">
        <v>24</v>
      </c>
    </row>
    <row r="17" spans="1:17">
      <c r="A17" s="2">
        <v>10</v>
      </c>
      <c r="B17" s="5" t="s">
        <v>33</v>
      </c>
      <c r="C17" s="5" t="s">
        <v>28</v>
      </c>
      <c r="D17" s="3" t="s">
        <v>23</v>
      </c>
      <c r="E17" s="6">
        <v>26000</v>
      </c>
      <c r="F17" s="4">
        <v>0</v>
      </c>
      <c r="G17" s="4">
        <v>25</v>
      </c>
      <c r="H17" s="4">
        <v>746.2</v>
      </c>
      <c r="I17" s="4">
        <v>1845.9999999999998</v>
      </c>
      <c r="J17" s="4">
        <v>338</v>
      </c>
      <c r="K17" s="4">
        <v>790.4</v>
      </c>
      <c r="L17" s="4">
        <v>1843.4</v>
      </c>
      <c r="M17" s="4">
        <v>5564</v>
      </c>
      <c r="N17" s="4">
        <v>1561.6</v>
      </c>
      <c r="O17" s="4">
        <v>3689.3999999999996</v>
      </c>
      <c r="P17" s="6">
        <v>22722.94</v>
      </c>
      <c r="Q17" s="2" t="s">
        <v>24</v>
      </c>
    </row>
    <row r="18" spans="1:17">
      <c r="A18" s="2">
        <v>11</v>
      </c>
      <c r="B18" s="5" t="s">
        <v>34</v>
      </c>
      <c r="C18" s="5" t="s">
        <v>26</v>
      </c>
      <c r="D18" s="3" t="s">
        <v>44</v>
      </c>
      <c r="E18" s="6">
        <v>10000</v>
      </c>
      <c r="F18" s="4">
        <v>0</v>
      </c>
      <c r="G18" s="4">
        <v>25</v>
      </c>
      <c r="H18" s="4">
        <v>287</v>
      </c>
      <c r="I18" s="4">
        <v>709.99999999999989</v>
      </c>
      <c r="J18" s="4">
        <v>130</v>
      </c>
      <c r="K18" s="4">
        <v>304</v>
      </c>
      <c r="L18" s="4">
        <v>709</v>
      </c>
      <c r="M18" s="4">
        <v>2140</v>
      </c>
      <c r="N18" s="4">
        <v>616</v>
      </c>
      <c r="O18" s="4">
        <v>1419</v>
      </c>
      <c r="P18" s="6">
        <v>9384</v>
      </c>
      <c r="Q18" s="2" t="s">
        <v>24</v>
      </c>
    </row>
    <row r="19" spans="1:17">
      <c r="A19" s="2">
        <v>12</v>
      </c>
      <c r="B19" s="5" t="s">
        <v>48</v>
      </c>
      <c r="C19" s="5" t="s">
        <v>35</v>
      </c>
      <c r="D19" s="3" t="s">
        <v>23</v>
      </c>
      <c r="E19" s="6">
        <v>60000</v>
      </c>
      <c r="F19" s="4">
        <v>3486.68</v>
      </c>
      <c r="G19" s="4">
        <v>25</v>
      </c>
      <c r="H19" s="4">
        <v>1722</v>
      </c>
      <c r="I19" s="4">
        <v>4260</v>
      </c>
      <c r="J19" s="4">
        <v>780</v>
      </c>
      <c r="K19" s="4">
        <v>1824</v>
      </c>
      <c r="L19" s="4">
        <v>4254</v>
      </c>
      <c r="M19" s="4">
        <v>12840</v>
      </c>
      <c r="N19" s="4">
        <v>7057.68</v>
      </c>
      <c r="O19" s="4">
        <v>8514</v>
      </c>
      <c r="P19" s="6">
        <v>52942.32</v>
      </c>
      <c r="Q19" s="2" t="s">
        <v>24</v>
      </c>
    </row>
    <row r="20" spans="1:17">
      <c r="A20" s="28">
        <v>13</v>
      </c>
      <c r="B20" s="5" t="s">
        <v>43</v>
      </c>
      <c r="C20" s="5" t="s">
        <v>28</v>
      </c>
      <c r="D20" s="3" t="s">
        <v>23</v>
      </c>
      <c r="E20" s="6">
        <v>30000</v>
      </c>
      <c r="F20" s="27">
        <v>0</v>
      </c>
      <c r="G20" s="4">
        <v>25</v>
      </c>
      <c r="H20" s="4">
        <v>861</v>
      </c>
      <c r="I20" s="4">
        <v>2130</v>
      </c>
      <c r="J20" s="4">
        <v>390</v>
      </c>
      <c r="K20" s="4">
        <v>912</v>
      </c>
      <c r="L20" s="4">
        <v>2127</v>
      </c>
      <c r="M20" s="4">
        <v>6420</v>
      </c>
      <c r="N20" s="4">
        <v>1798</v>
      </c>
      <c r="O20" s="4">
        <v>4257</v>
      </c>
      <c r="P20" s="6">
        <v>28202</v>
      </c>
      <c r="Q20" s="2" t="s">
        <v>24</v>
      </c>
    </row>
    <row r="21" spans="1:17">
      <c r="A21" s="2">
        <v>14</v>
      </c>
      <c r="B21" s="5" t="s">
        <v>36</v>
      </c>
      <c r="C21" s="5" t="s">
        <v>28</v>
      </c>
      <c r="D21" s="3" t="s">
        <v>23</v>
      </c>
      <c r="E21" s="6">
        <v>30000</v>
      </c>
      <c r="F21" s="4">
        <v>0</v>
      </c>
      <c r="G21" s="4">
        <v>25</v>
      </c>
      <c r="H21" s="4">
        <v>861</v>
      </c>
      <c r="I21" s="4">
        <v>2130</v>
      </c>
      <c r="J21" s="4">
        <v>390</v>
      </c>
      <c r="K21" s="4">
        <v>912</v>
      </c>
      <c r="L21" s="4">
        <v>2127</v>
      </c>
      <c r="M21" s="4">
        <v>6420</v>
      </c>
      <c r="N21" s="4">
        <v>1798</v>
      </c>
      <c r="O21" s="4">
        <v>4257</v>
      </c>
      <c r="P21" s="6">
        <v>28202</v>
      </c>
      <c r="Q21" s="2" t="s">
        <v>24</v>
      </c>
    </row>
    <row r="22" spans="1:17">
      <c r="A22" s="7"/>
      <c r="B22" s="21"/>
      <c r="C22" s="21" t="s">
        <v>37</v>
      </c>
      <c r="D22" s="22"/>
      <c r="E22" s="23">
        <f>SUM(E8:E21)</f>
        <v>472000</v>
      </c>
      <c r="F22" s="23">
        <f>SUM(F8:F21)</f>
        <v>30839.98</v>
      </c>
      <c r="G22" s="24">
        <f>SUM(G8:G21)</f>
        <v>350</v>
      </c>
      <c r="H22" s="24">
        <f>SUM(H8:H21)</f>
        <v>13546.400000000001</v>
      </c>
      <c r="I22" s="24">
        <f>SUM(I8:I21)</f>
        <v>33512</v>
      </c>
      <c r="J22" s="24">
        <f>SUM(J8:J21)</f>
        <v>6136</v>
      </c>
      <c r="K22" s="24">
        <f>SUM(K8:K21)</f>
        <v>14348.800000000001</v>
      </c>
      <c r="L22" s="24">
        <f>SUM(L8:L21)</f>
        <v>33464.800000000003</v>
      </c>
      <c r="M22" s="24">
        <f>SUM(M8:M21)</f>
        <v>99189.6</v>
      </c>
      <c r="N22" s="24">
        <f>SUM(N8:N21)</f>
        <v>83886.580000000016</v>
      </c>
      <c r="O22" s="24">
        <f>SUM(O8:O21)</f>
        <v>64824</v>
      </c>
      <c r="P22" s="24">
        <f>SUM(P8:P21)</f>
        <v>411199.36</v>
      </c>
      <c r="Q22" s="1"/>
    </row>
    <row r="26" spans="1:17" ht="18.75">
      <c r="F26" s="17"/>
      <c r="G26" s="17"/>
      <c r="H26" s="17"/>
      <c r="I26" s="17"/>
    </row>
    <row r="27" spans="1:17" ht="18.75">
      <c r="F27" s="16"/>
      <c r="G27" s="16"/>
      <c r="H27" s="16"/>
      <c r="I27" s="16"/>
    </row>
    <row r="28" spans="1:17" ht="18.75">
      <c r="F28" s="16"/>
      <c r="G28" s="16"/>
      <c r="H28" s="16"/>
      <c r="I28" s="16"/>
    </row>
    <row r="29" spans="1:17" ht="18.75">
      <c r="F29" s="16"/>
      <c r="G29" s="16"/>
      <c r="H29" s="16"/>
      <c r="I29" s="16"/>
      <c r="J29" s="12"/>
      <c r="K29" s="12"/>
      <c r="L29" s="12"/>
    </row>
    <row r="30" spans="1:17" ht="15.75" customHeight="1">
      <c r="F30" s="17"/>
      <c r="G30" s="17"/>
      <c r="H30" s="17"/>
      <c r="I30" s="17"/>
      <c r="J30" s="8"/>
      <c r="K30" s="9"/>
      <c r="L30" s="10"/>
    </row>
    <row r="31" spans="1:17" ht="15.75" customHeight="1">
      <c r="E31" s="15"/>
      <c r="F31" s="16"/>
      <c r="G31" s="18"/>
      <c r="H31" s="19"/>
      <c r="I31" s="19"/>
      <c r="J31" s="14"/>
      <c r="K31" s="14"/>
      <c r="L31" s="14"/>
      <c r="M31" s="13"/>
    </row>
    <row r="32" spans="1:17" ht="18.75">
      <c r="E32" s="11"/>
      <c r="F32" s="20"/>
      <c r="G32" s="20"/>
      <c r="H32" s="20"/>
      <c r="I32" s="20"/>
      <c r="J32" s="14"/>
      <c r="K32" s="14"/>
      <c r="L32" s="14"/>
    </row>
    <row r="33" spans="6:12" ht="15.75">
      <c r="F33" s="47" t="s">
        <v>41</v>
      </c>
      <c r="G33" s="47"/>
      <c r="H33" s="47"/>
      <c r="I33" s="47"/>
      <c r="J33" s="14"/>
      <c r="K33" s="14"/>
      <c r="L33" s="14"/>
    </row>
    <row r="34" spans="6:12" ht="15.75">
      <c r="F34" s="25" t="s">
        <v>42</v>
      </c>
      <c r="G34" s="25"/>
      <c r="H34" s="25"/>
      <c r="I34" s="25"/>
    </row>
    <row r="35" spans="6:12" ht="18.75">
      <c r="F35" s="16"/>
      <c r="G35" s="16"/>
      <c r="H35" s="16"/>
      <c r="I35" s="16"/>
    </row>
    <row r="36" spans="6:12" ht="18.75">
      <c r="F36" s="16"/>
      <c r="G36" s="16"/>
      <c r="H36" s="16"/>
      <c r="I36" s="16"/>
    </row>
  </sheetData>
  <sortState ref="A11:A21">
    <sortCondition ref="A10"/>
  </sortState>
  <mergeCells count="22">
    <mergeCell ref="K6:L6"/>
    <mergeCell ref="J6:J7"/>
    <mergeCell ref="B5:B7"/>
    <mergeCell ref="C5:C7"/>
    <mergeCell ref="F33:I33"/>
    <mergeCell ref="D5:D7"/>
    <mergeCell ref="A2:Q2"/>
    <mergeCell ref="A1:Q1"/>
    <mergeCell ref="P5:P7"/>
    <mergeCell ref="Q5:Q7"/>
    <mergeCell ref="F5:F7"/>
    <mergeCell ref="G5:G7"/>
    <mergeCell ref="H5:L5"/>
    <mergeCell ref="H6:I6"/>
    <mergeCell ref="A3:Q3"/>
    <mergeCell ref="A4:Q4"/>
    <mergeCell ref="A5:A7"/>
    <mergeCell ref="M5:O5"/>
    <mergeCell ref="E5:E7"/>
    <mergeCell ref="O6:O7"/>
    <mergeCell ref="N6:N7"/>
    <mergeCell ref="M6:M7"/>
  </mergeCells>
  <conditionalFormatting sqref="B9">
    <cfRule type="duplicateValues" dxfId="17" priority="18"/>
  </conditionalFormatting>
  <conditionalFormatting sqref="B9">
    <cfRule type="duplicateValues" dxfId="16" priority="17"/>
  </conditionalFormatting>
  <conditionalFormatting sqref="B9">
    <cfRule type="duplicateValues" dxfId="15" priority="16"/>
  </conditionalFormatting>
  <conditionalFormatting sqref="B9">
    <cfRule type="duplicateValues" dxfId="14" priority="15"/>
  </conditionalFormatting>
  <conditionalFormatting sqref="B9">
    <cfRule type="duplicateValues" dxfId="13" priority="14"/>
  </conditionalFormatting>
  <conditionalFormatting sqref="B9">
    <cfRule type="duplicateValues" dxfId="12" priority="13"/>
  </conditionalFormatting>
  <conditionalFormatting sqref="B9">
    <cfRule type="duplicateValues" dxfId="11" priority="12"/>
  </conditionalFormatting>
  <conditionalFormatting sqref="B9">
    <cfRule type="duplicateValues" dxfId="10" priority="9"/>
    <cfRule type="duplicateValues" dxfId="9" priority="10"/>
    <cfRule type="duplicateValues" dxfId="8" priority="11"/>
  </conditionalFormatting>
  <conditionalFormatting sqref="B9">
    <cfRule type="duplicateValues" dxfId="7" priority="8"/>
  </conditionalFormatting>
  <conditionalFormatting sqref="B9"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B9">
    <cfRule type="duplicateValues" dxfId="1" priority="2"/>
  </conditionalFormatting>
  <conditionalFormatting sqref="B9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2025-10-27T17:03:11Z</cp:lastPrinted>
  <dcterms:created xsi:type="dcterms:W3CDTF">2025-05-12T15:50:20Z</dcterms:created>
  <dcterms:modified xsi:type="dcterms:W3CDTF">2025-10-27T17:03:12Z</dcterms:modified>
</cp:coreProperties>
</file>