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<sst xmlns="http://schemas.openxmlformats.org/spreadsheetml/2006/main" count="35" uniqueCount="35">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</sst>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1" xfId="0" applyFont="1" applyFill="1" applyBorder="1"/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J15" sqref="J15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18.75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18.75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5" customHeight="1">
      <c r="A4" s="60" t="s">
        <v>34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5" customHeight="1">
      <c r="A5" s="51" t="s">
        <v>22</v>
      </c>
      <c r="B5" s="51" t="s">
        <v>0</v>
      </c>
      <c r="C5" s="54" t="s">
        <v>13</v>
      </c>
      <c r="D5" s="57" t="s">
        <v>1</v>
      </c>
      <c r="E5" s="58" t="s">
        <v>32</v>
      </c>
      <c r="F5" s="58" t="s">
        <v>14</v>
      </c>
      <c r="G5" s="59" t="s">
        <v>2</v>
      </c>
      <c r="H5" s="59" t="s">
        <v>15</v>
      </c>
      <c r="I5" s="57" t="s">
        <v>3</v>
      </c>
      <c r="J5" s="57" t="s">
        <v>16</v>
      </c>
      <c r="K5" s="57"/>
      <c r="L5" s="57"/>
      <c r="M5" s="57"/>
      <c r="N5" s="57"/>
      <c r="O5" s="57"/>
      <c r="P5" s="57"/>
      <c r="Q5" s="57" t="s">
        <v>25</v>
      </c>
      <c r="R5" s="57"/>
      <c r="S5" s="57" t="s">
        <v>4</v>
      </c>
      <c r="T5" s="57" t="s">
        <v>17</v>
      </c>
    </row>
    <row r="6" spans="1:20">
      <c r="A6" s="52"/>
      <c r="B6" s="52"/>
      <c r="C6" s="55"/>
      <c r="D6" s="57"/>
      <c r="E6" s="58"/>
      <c r="F6" s="58"/>
      <c r="G6" s="59"/>
      <c r="H6" s="59"/>
      <c r="I6" s="57"/>
      <c r="J6" s="65" t="s">
        <v>5</v>
      </c>
      <c r="K6" s="66"/>
      <c r="L6" s="67" t="s">
        <v>18</v>
      </c>
      <c r="M6" s="57" t="s">
        <v>6</v>
      </c>
      <c r="N6" s="57"/>
      <c r="O6" s="57"/>
      <c r="P6" s="57"/>
      <c r="Q6" s="61" t="s">
        <v>7</v>
      </c>
      <c r="R6" s="57" t="s">
        <v>8</v>
      </c>
      <c r="S6" s="57"/>
      <c r="T6" s="57"/>
    </row>
    <row r="7" spans="1:20" ht="38.25">
      <c r="A7" s="53"/>
      <c r="B7" s="53"/>
      <c r="C7" s="56"/>
      <c r="D7" s="57"/>
      <c r="E7" s="58"/>
      <c r="F7" s="58"/>
      <c r="G7" s="59"/>
      <c r="H7" s="59"/>
      <c r="I7" s="57"/>
      <c r="J7" s="39" t="s">
        <v>19</v>
      </c>
      <c r="K7" s="39" t="s">
        <v>9</v>
      </c>
      <c r="L7" s="68"/>
      <c r="M7" s="39" t="s">
        <v>20</v>
      </c>
      <c r="N7" s="39" t="s">
        <v>10</v>
      </c>
      <c r="O7" s="40" t="s">
        <v>24</v>
      </c>
      <c r="P7" s="40" t="s">
        <v>21</v>
      </c>
      <c r="Q7" s="61"/>
      <c r="R7" s="57"/>
      <c r="S7" s="57"/>
      <c r="T7" s="57"/>
    </row>
    <row r="8" spans="1:20">
      <c r="A8" s="16">
        <v>1</v>
      </c>
      <c r="B8" s="17" t="s">
        <v>12</v>
      </c>
      <c r="C8" s="18" t="s">
        <v>33</v>
      </c>
      <c r="D8" s="19" t="s">
        <v>23</v>
      </c>
      <c r="E8" s="20">
        <v>45748</v>
      </c>
      <c r="F8" s="20">
        <v>45962</v>
      </c>
      <c r="G8" s="46">
        <v>50000</v>
      </c>
      <c r="H8" s="46">
        <v>1854</v>
      </c>
      <c r="I8" s="47">
        <v>25</v>
      </c>
      <c r="J8" s="46">
        <v>1435</v>
      </c>
      <c r="K8" s="48">
        <f t="shared" ref="K8" si="0">G8*0.071</f>
        <v>3549.9999999999995</v>
      </c>
      <c r="L8" s="48">
        <f t="shared" ref="L8" si="1">G8*0.013</f>
        <v>650</v>
      </c>
      <c r="M8" s="47">
        <f>+G8*0.0304</f>
        <v>1520</v>
      </c>
      <c r="N8" s="48">
        <f t="shared" ref="N8" si="2">G8*0.0709</f>
        <v>3545.0000000000005</v>
      </c>
      <c r="O8" s="46">
        <v>25</v>
      </c>
      <c r="P8" s="48">
        <f t="shared" ref="P8" si="3">SUM(J8:O8)</f>
        <v>10725</v>
      </c>
      <c r="Q8" s="46">
        <v>4834</v>
      </c>
      <c r="R8" s="48">
        <f t="shared" ref="R8" si="4">K8+L8+N8</f>
        <v>7745</v>
      </c>
      <c r="S8" s="46">
        <v>45166</v>
      </c>
      <c r="T8" s="21" t="s">
        <v>11</v>
      </c>
    </row>
    <row r="9" spans="1:20">
      <c r="A9" s="43"/>
      <c r="B9" s="42"/>
      <c r="C9" s="44" t="s">
        <v>31</v>
      </c>
      <c r="D9" s="13"/>
      <c r="E9" s="45"/>
      <c r="F9" s="14"/>
      <c r="G9" s="49">
        <f t="shared" ref="G9:S9" si="5">SUM(G8:G8)</f>
        <v>50000</v>
      </c>
      <c r="H9" s="49">
        <f t="shared" si="5"/>
        <v>1854</v>
      </c>
      <c r="I9" s="49">
        <f t="shared" si="5"/>
        <v>25</v>
      </c>
      <c r="J9" s="49">
        <f t="shared" si="5"/>
        <v>1435</v>
      </c>
      <c r="K9" s="49">
        <f t="shared" si="5"/>
        <v>3549.9999999999995</v>
      </c>
      <c r="L9" s="49">
        <f t="shared" si="5"/>
        <v>650</v>
      </c>
      <c r="M9" s="49">
        <f t="shared" si="5"/>
        <v>1520</v>
      </c>
      <c r="N9" s="49">
        <f t="shared" si="5"/>
        <v>3545.0000000000005</v>
      </c>
      <c r="O9" s="49">
        <f t="shared" si="5"/>
        <v>25</v>
      </c>
      <c r="P9" s="49">
        <f t="shared" si="5"/>
        <v>10725</v>
      </c>
      <c r="Q9" s="49">
        <f t="shared" si="5"/>
        <v>4834</v>
      </c>
      <c r="R9" s="49">
        <f t="shared" si="5"/>
        <v>7745</v>
      </c>
      <c r="S9" s="49">
        <f t="shared" si="5"/>
        <v>45166</v>
      </c>
      <c r="T9" s="22"/>
    </row>
    <row r="10" spans="1:20">
      <c r="A10" s="41"/>
    </row>
    <row r="13" spans="1:20" ht="15.75" customHeight="1">
      <c r="E13" s="9"/>
      <c r="F13" s="9"/>
      <c r="G13" s="9"/>
      <c r="H13" s="38"/>
      <c r="I13" s="38"/>
      <c r="J13" s="38"/>
      <c r="K13" s="38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7"/>
      <c r="F19" s="37"/>
      <c r="G19" s="37"/>
      <c r="H19" s="63" t="s">
        <v>26</v>
      </c>
      <c r="I19" s="63"/>
      <c r="J19" s="63"/>
      <c r="K19" s="63"/>
      <c r="T19" s="6"/>
      <c r="U19" s="36"/>
    </row>
    <row r="20" spans="2:24" ht="18.75" customHeight="1">
      <c r="E20" s="37"/>
      <c r="F20" s="37"/>
      <c r="G20" s="37"/>
      <c r="H20" s="64" t="s">
        <v>27</v>
      </c>
      <c r="I20" s="64"/>
      <c r="J20" s="64"/>
      <c r="K20" s="64"/>
      <c r="T20" s="6"/>
      <c r="U20" s="36"/>
    </row>
    <row r="21" spans="2:24" ht="18.75" customHeight="1">
      <c r="E21" s="37"/>
      <c r="F21" s="37"/>
      <c r="G21" s="37"/>
      <c r="H21" s="37"/>
      <c r="T21" s="6"/>
      <c r="U21" s="15"/>
    </row>
    <row r="22" spans="2:24" ht="18.75" customHeight="1">
      <c r="E22" s="37"/>
      <c r="F22" s="37"/>
      <c r="G22" s="37"/>
      <c r="H22" s="37"/>
    </row>
    <row r="23" spans="2:24" ht="18.75" customHeight="1">
      <c r="E23" s="8"/>
      <c r="F23" s="8"/>
      <c r="G23" s="8"/>
      <c r="H23" s="37"/>
      <c r="I23" s="37"/>
      <c r="J23" s="37"/>
      <c r="K23" s="37"/>
      <c r="L23" s="37"/>
    </row>
    <row r="24" spans="2:24" ht="18.75" customHeight="1">
      <c r="B24" s="23"/>
      <c r="C24" s="23"/>
      <c r="D24" s="23"/>
      <c r="E24" s="23"/>
      <c r="F24" s="23"/>
      <c r="G24" s="23"/>
      <c r="H24" s="37"/>
      <c r="I24" s="37"/>
      <c r="J24" s="37"/>
      <c r="K24" s="37"/>
      <c r="L24" s="37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2:24" ht="18.75" customHeight="1">
      <c r="B25" s="24"/>
      <c r="C25" s="24"/>
      <c r="D25" s="24"/>
      <c r="E25" s="25"/>
      <c r="F25" s="26"/>
      <c r="G25" s="26"/>
      <c r="H25" s="37"/>
      <c r="I25" s="37"/>
      <c r="J25" s="37"/>
      <c r="K25" s="37"/>
      <c r="L25" s="37"/>
      <c r="M25" s="27"/>
      <c r="N25" s="28"/>
      <c r="O25" s="27"/>
      <c r="P25" s="23"/>
      <c r="Q25" s="27"/>
      <c r="R25" s="29"/>
      <c r="S25" s="27"/>
      <c r="T25" s="29"/>
      <c r="U25" s="23"/>
      <c r="V25" s="23"/>
      <c r="W25" s="23"/>
      <c r="X25" s="23"/>
    </row>
    <row r="26" spans="2:24" ht="18.75" customHeight="1">
      <c r="B26" s="24"/>
      <c r="C26" s="24"/>
      <c r="D26" s="24"/>
      <c r="E26" s="25"/>
      <c r="F26" s="26"/>
      <c r="G26" s="26"/>
      <c r="H26" s="37"/>
      <c r="I26" s="37"/>
      <c r="J26" s="37"/>
      <c r="K26" s="37"/>
      <c r="L26" s="37"/>
      <c r="M26" s="27"/>
      <c r="N26" s="28"/>
      <c r="O26" s="27"/>
      <c r="P26" s="23"/>
      <c r="Q26" s="27"/>
      <c r="R26" s="29"/>
      <c r="S26" s="27"/>
      <c r="T26" s="29"/>
      <c r="U26" s="23"/>
      <c r="V26" s="23"/>
      <c r="W26" s="23"/>
      <c r="X26" s="23"/>
    </row>
    <row r="27" spans="2:24">
      <c r="B27" s="30"/>
      <c r="C27" s="31"/>
      <c r="D27" s="32"/>
      <c r="E27" s="32"/>
      <c r="F27" s="32"/>
      <c r="G27" s="33"/>
      <c r="H27" s="34"/>
      <c r="I27" s="34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23"/>
      <c r="V27" s="23"/>
      <c r="W27" s="23"/>
      <c r="X27" s="23"/>
    </row>
    <row r="28" spans="2:24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2:24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24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2:24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2:24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2:24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2:24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2:24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</sheetData>
  <mergeCells count="24">
    <mergeCell ref="H19:K19"/>
    <mergeCell ref="H20:K20"/>
    <mergeCell ref="A5:A7"/>
    <mergeCell ref="J5:P5"/>
    <mergeCell ref="J6:K6"/>
    <mergeCell ref="L6:L7"/>
    <mergeCell ref="M6:P6"/>
    <mergeCell ref="I5:I7"/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</mergeCells>
  <conditionalFormatting sqref="C25:C26">
    <cfRule type="duplicateValues" dxfId="15" priority="16"/>
  </conditionalFormatting>
  <conditionalFormatting sqref="D27">
    <cfRule type="duplicateValues" dxfId="14" priority="15"/>
  </conditionalFormatting>
  <conditionalFormatting sqref="C27">
    <cfRule type="duplicateValues" dxfId="13" priority="14"/>
  </conditionalFormatting>
  <conditionalFormatting sqref="C27">
    <cfRule type="duplicateValues" dxfId="12" priority="13"/>
  </conditionalFormatting>
  <conditionalFormatting sqref="C25:C26">
    <cfRule type="duplicateValues" dxfId="11" priority="17"/>
  </conditionalFormatting>
  <conditionalFormatting sqref="B5:B7">
    <cfRule type="duplicateValues" dxfId="10" priority="5"/>
  </conditionalFormatting>
  <conditionalFormatting sqref="B5:B7">
    <cfRule type="duplicateValues" dxfId="9" priority="6"/>
    <cfRule type="duplicateValues" dxfId="8" priority="7"/>
  </conditionalFormatting>
  <conditionalFormatting sqref="B9">
    <cfRule type="duplicateValues" dxfId="7" priority="2"/>
  </conditionalFormatting>
  <conditionalFormatting sqref="B9">
    <cfRule type="duplicateValues" dxfId="6" priority="1"/>
  </conditionalFormatting>
  <conditionalFormatting sqref="B5:B7">
    <cfRule type="duplicateValues" dxfId="5" priority="9"/>
  </conditionalFormatting>
  <conditionalFormatting sqref="B5:B7">
    <cfRule type="duplicateValues" dxfId="4" priority="10"/>
    <cfRule type="duplicateValues" dxfId="3" priority="11"/>
  </conditionalFormatting>
  <conditionalFormatting sqref="B5:B7">
    <cfRule type="duplicateValues" dxfId="2" priority="12"/>
  </conditionalFormatting>
  <conditionalFormatting sqref="B5:B8">
    <cfRule type="duplicateValues" dxfId="1" priority="18"/>
  </conditionalFormatting>
  <conditionalFormatting sqref="B8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2025-09-03T17:27:37Z</dcterms:modified>
</cp:coreProperties>
</file>